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<sst xmlns="http://schemas.openxmlformats.org/spreadsheetml/2006/main" count="136" uniqueCount="132">
  <si>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</si>
  <si>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</si>
  <si>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</si>
  <si>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</si>
  <si>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</si>
  <si>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</si>
  <si>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</si>
  <si>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</si>
  <si>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</si>
  <si>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</si>
  <si>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</si>
  <si>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</si>
  <si>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</si>
  <si>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</si>
  <si>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</si>
  <si>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</si>
  <si>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</si>
  <si>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</si>
  <si>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</si>
  <si>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</si>
  <si>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</si>
  <si>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</si>
  <si>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</si>
  <si>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</si>
  <si>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</si>
  <si>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</si>
  <si>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</si>
  <si>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</si>
  <si>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</si>
  <si>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</si>
  <si>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</si>
  <si>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</si>
  <si>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</si>
  <si>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</si>
  <si>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</si>
  <si>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</si>
  <si>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</si>
  <si>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</si>
  <si>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</si>
  <si>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</si>
  <si>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</si>
  <si>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</si>
  <si>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</si>
  <si>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</si>
  <si>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</si>
  <si>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</si>
  <si>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</si>
  <si>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</si>
  <si>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</si>
  <si>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</si>
  <si>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</si>
  <si>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</si>
  <si>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</si>
  <si>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</si>
  <si>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</si>
  <si>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</si>
  <si>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</si>
  <si>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</si>
  <si>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</si>
  <si>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</si>
  <si>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</si>
  <si>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</si>
  <si>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</si>
  <si>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</si>
  <si>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</si>
  <si>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</si>
  <si>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</si>
  <si>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</si>
  <si>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</si>
  <si>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</si>
  <si>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</si>
  <si>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</si>
  <si>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</si>
  <si>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</si>
  <si>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</si>
  <si>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</si>
  <si>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</si>
  <si>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</si>
  <si>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</si>
  <si>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</si>
  <si>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</si>
  <si>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</si>
  <si>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</si>
  <si>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</si>
  <si>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</si>
  <si>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</si>
  <si>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</si>
  <si>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</si>
  <si>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</si>
  <si>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</si>
  <si>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</si>
  <si>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</si>
  <si>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</si>
  <si>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</si>
  <si>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</si>
  <si>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</si>
  <si>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бюджета сельского поселения Сорум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</si>
  <si>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</si>
  <si>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</si>
  <si>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</si>
  <si>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</si>
  <si>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</si>
  <si>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</si>
  <si>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</si>
  <si>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Транспортный налог с организаций</t>
  </si>
  <si>
    <t xml:space="preserve">1.3.2.2. 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</si>
  <si>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</si>
  <si>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</si>
  <si>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</si>
  <si>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</si>
  <si>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</si>
  <si>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ВСЕГО: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</si>
  <si>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</si>
  <si>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</si>
  <si>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</si>
  <si>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</si>
  <si>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</si>
  <si>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</si>
  <si>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 xml:space="preserve">                                                                              </t>
  </si>
  <si>
    <t xml:space="preserve">  сельского поселения Сорум</t>
  </si>
  <si>
    <t>Утверждено</t>
  </si>
  <si>
    <t>к уточнению</t>
  </si>
  <si>
    <t xml:space="preserve"> от 11  декабря 2019 года  № 41</t>
  </si>
  <si>
    <t xml:space="preserve"> от    февраля  2020 года  №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</si>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</sst>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130" zoomScaleNormal="200" zoomScaleSheetLayoutView="130" workbookViewId="0" topLeftCell="A40">
      <selection activeCell="I53" sqref="I53"/>
    </sheetView>
  </sheetViews>
  <sheetFormatPr defaultColWidth="9.00390625" defaultRowHeight="12.75"/>
  <cols>
    <col min="1" max="1" width="8.00390625" style="3" customWidth="1"/>
    <col min="2" max="2" width="46.875" style="11" customWidth="1"/>
    <col min="3" max="3" width="29.625" style="3" customWidth="1"/>
    <col min="4" max="4" width="17.00390625" style="3" hidden="1" customWidth="1"/>
    <col min="5" max="5" width="15.25390625" style="3" hidden="1" customWidth="1"/>
    <col min="6" max="6" width="15.75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38" t="s">
        <v>82</v>
      </c>
      <c r="D2" s="38"/>
      <c r="E2" s="38"/>
      <c r="F2" s="38"/>
    </row>
    <row r="3" spans="2:6" ht="15.75">
      <c r="B3" s="16"/>
      <c r="C3" s="38" t="s">
        <v>16</v>
      </c>
      <c r="D3" s="38"/>
      <c r="E3" s="38"/>
      <c r="F3" s="38"/>
    </row>
    <row r="4" spans="2:6" ht="15.75">
      <c r="B4" s="49" t="s">
        <v>118</v>
      </c>
      <c r="C4" s="38" t="s">
        <v>119</v>
      </c>
      <c r="D4" s="38"/>
      <c r="E4" s="38"/>
      <c r="F4" s="38"/>
    </row>
    <row r="5" spans="2:6" ht="15.75">
      <c r="B5" s="16"/>
      <c r="C5" s="38" t="s">
        <v>123</v>
      </c>
      <c r="D5" s="38"/>
      <c r="E5" s="38"/>
      <c r="F5" s="38"/>
    </row>
    <row r="6" spans="2:6" ht="15.75">
      <c r="B6" s="16"/>
      <c r="C6" s="17"/>
      <c r="D6" s="17"/>
      <c r="E6" s="17"/>
      <c r="F6" s="19"/>
    </row>
    <row r="7" spans="2:6" ht="15.75">
      <c r="B7" s="16"/>
      <c r="C7" s="50" t="s">
        <v>82</v>
      </c>
      <c r="D7" s="50"/>
      <c r="E7" s="50"/>
      <c r="F7" s="50"/>
    </row>
    <row r="8" spans="2:6" ht="15.75">
      <c r="B8" s="16"/>
      <c r="C8" s="50" t="s">
        <v>16</v>
      </c>
      <c r="D8" s="50"/>
      <c r="E8" s="50"/>
      <c r="F8" s="50"/>
    </row>
    <row r="9" spans="2:6" ht="15.75">
      <c r="B9" s="16"/>
      <c r="C9" s="50" t="s">
        <v>119</v>
      </c>
      <c r="D9" s="50"/>
      <c r="E9" s="50"/>
      <c r="F9" s="50"/>
    </row>
    <row r="10" spans="2:6" ht="15.75">
      <c r="B10" s="16"/>
      <c r="C10" s="50" t="s">
        <v>122</v>
      </c>
      <c r="D10" s="50"/>
      <c r="E10" s="50"/>
      <c r="F10" s="50"/>
    </row>
    <row r="11" spans="2:6" ht="20.25" customHeight="1">
      <c r="B11" s="9"/>
      <c r="C11" s="6"/>
      <c r="D11" s="6"/>
      <c r="E11" s="6"/>
      <c r="F11" s="7"/>
    </row>
    <row r="12" spans="2:6" s="5" customFormat="1" ht="15.75">
      <c r="B12" s="41" t="s">
        <v>3</v>
      </c>
      <c r="C12" s="41"/>
      <c r="D12" s="41"/>
      <c r="E12" s="41"/>
      <c r="F12" s="41"/>
    </row>
    <row r="13" spans="2:6" ht="15.75">
      <c r="B13" s="41" t="s">
        <v>96</v>
      </c>
      <c r="C13" s="41"/>
      <c r="D13" s="41"/>
      <c r="E13" s="41"/>
      <c r="F13" s="41"/>
    </row>
    <row r="14" spans="2:6" ht="10.5" customHeight="1">
      <c r="B14" s="18"/>
      <c r="C14" s="18"/>
      <c r="D14" s="18"/>
      <c r="E14" s="18"/>
      <c r="F14" s="18"/>
    </row>
    <row r="15" spans="2:6" ht="15.7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0" t="s">
        <v>21</v>
      </c>
    </row>
    <row r="17" spans="1:6" ht="15.75" customHeight="1">
      <c r="A17" s="39" t="s">
        <v>30</v>
      </c>
      <c r="B17" s="46" t="s">
        <v>1</v>
      </c>
      <c r="C17" s="46" t="s">
        <v>0</v>
      </c>
      <c r="D17" s="47" t="s">
        <v>120</v>
      </c>
      <c r="E17" s="47" t="s">
        <v>121</v>
      </c>
      <c r="F17" s="47" t="s">
        <v>15</v>
      </c>
    </row>
    <row r="18" spans="1:6" ht="30" customHeight="1">
      <c r="A18" s="40"/>
      <c r="B18" s="46"/>
      <c r="C18" s="46"/>
      <c r="D18" s="48"/>
      <c r="E18" s="48"/>
      <c r="F18" s="48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5" t="s">
        <v>32</v>
      </c>
      <c r="B20" s="22" t="s">
        <v>31</v>
      </c>
      <c r="C20" s="12" t="s">
        <v>4</v>
      </c>
      <c r="D20" s="35">
        <f>D21+D25+D31+D40+D43</f>
        <v>15104200</v>
      </c>
      <c r="E20" s="35">
        <f>E21+E25+E31+E40+E43</f>
        <v>0</v>
      </c>
      <c r="F20" s="35">
        <f>F21+F25+F31+F40+F43</f>
        <v>15104200</v>
      </c>
    </row>
    <row r="21" spans="1:9" ht="16.5" customHeight="1">
      <c r="A21" s="25" t="s">
        <v>34</v>
      </c>
      <c r="B21" s="21" t="s">
        <v>33</v>
      </c>
      <c r="C21" s="13" t="s">
        <v>5</v>
      </c>
      <c r="D21" s="36">
        <f>D22</f>
        <v>12981200</v>
      </c>
      <c r="E21" s="36">
        <f>E22</f>
        <v>0</v>
      </c>
      <c r="F21" s="36">
        <f>F22</f>
        <v>12981200</v>
      </c>
      <c r="I21" s="26"/>
    </row>
    <row r="22" spans="1:6" ht="17.25" customHeight="1">
      <c r="A22" s="25" t="s">
        <v>36</v>
      </c>
      <c r="B22" s="21" t="s">
        <v>35</v>
      </c>
      <c r="C22" s="13" t="s">
        <v>6</v>
      </c>
      <c r="D22" s="36">
        <f>D23</f>
        <v>12981200</v>
      </c>
      <c r="E22" s="36">
        <f>E23</f>
        <v>0</v>
      </c>
      <c r="F22" s="36">
        <f>F23</f>
        <v>12981200</v>
      </c>
    </row>
    <row r="23" spans="1:6" ht="108" customHeight="1">
      <c r="A23" s="25" t="s">
        <v>38</v>
      </c>
      <c r="B23" s="21" t="s">
        <v>37</v>
      </c>
      <c r="C23" s="13" t="s">
        <v>17</v>
      </c>
      <c r="D23" s="36">
        <v>12981200</v>
      </c>
      <c r="E23" s="13"/>
      <c r="F23" s="36">
        <f aca="true" t="shared" si="0" ref="F22:F59">E23+D23</f>
        <v>12981200</v>
      </c>
    </row>
    <row r="24" spans="1:6" ht="81" customHeight="1" hidden="1">
      <c r="A24" s="25" t="s">
        <v>39</v>
      </c>
      <c r="B24" s="23" t="s">
        <v>81</v>
      </c>
      <c r="C24" s="14" t="s">
        <v>20</v>
      </c>
      <c r="D24" s="36" t="e">
        <f>#REF!+#REF!</f>
        <v>#REF!</v>
      </c>
      <c r="E24" s="14"/>
      <c r="F24" s="36" t="e">
        <f t="shared" si="0"/>
        <v>#REF!</v>
      </c>
    </row>
    <row r="25" spans="1:6" ht="46.5" customHeight="1">
      <c r="A25" s="25" t="s">
        <v>41</v>
      </c>
      <c r="B25" s="23" t="s">
        <v>40</v>
      </c>
      <c r="C25" s="14" t="s">
        <v>22</v>
      </c>
      <c r="D25" s="36">
        <f>D26</f>
        <v>680800</v>
      </c>
      <c r="E25" s="36">
        <f>E26</f>
        <v>0</v>
      </c>
      <c r="F25" s="36">
        <f>F26</f>
        <v>680800</v>
      </c>
    </row>
    <row r="26" spans="1:6" ht="45" customHeight="1">
      <c r="A26" s="25" t="s">
        <v>43</v>
      </c>
      <c r="B26" s="23" t="s">
        <v>42</v>
      </c>
      <c r="C26" s="14" t="s">
        <v>23</v>
      </c>
      <c r="D26" s="36">
        <f>D27+D28+D29+D30</f>
        <v>680800</v>
      </c>
      <c r="E26" s="36">
        <f>E27+E28+E29+E30</f>
        <v>0</v>
      </c>
      <c r="F26" s="36">
        <f>F27+F28+F29+F30</f>
        <v>680800</v>
      </c>
    </row>
    <row r="27" spans="1:6" ht="153" customHeight="1">
      <c r="A27" s="25" t="s">
        <v>44</v>
      </c>
      <c r="B27" s="23" t="s">
        <v>124</v>
      </c>
      <c r="C27" s="14" t="s">
        <v>125</v>
      </c>
      <c r="D27" s="36">
        <v>246700</v>
      </c>
      <c r="E27" s="14"/>
      <c r="F27" s="36">
        <f t="shared" si="0"/>
        <v>246700</v>
      </c>
    </row>
    <row r="28" spans="1:6" ht="184.5" customHeight="1">
      <c r="A28" s="25" t="s">
        <v>45</v>
      </c>
      <c r="B28" s="23" t="s">
        <v>126</v>
      </c>
      <c r="C28" s="14" t="s">
        <v>127</v>
      </c>
      <c r="D28" s="36">
        <v>1600</v>
      </c>
      <c r="E28" s="14"/>
      <c r="F28" s="36">
        <f t="shared" si="0"/>
        <v>1600</v>
      </c>
    </row>
    <row r="29" spans="1:6" ht="154.5" customHeight="1">
      <c r="A29" s="25" t="s">
        <v>83</v>
      </c>
      <c r="B29" s="23" t="s">
        <v>128</v>
      </c>
      <c r="C29" s="14" t="s">
        <v>129</v>
      </c>
      <c r="D29" s="36">
        <v>478400</v>
      </c>
      <c r="E29" s="14"/>
      <c r="F29" s="36">
        <f t="shared" si="0"/>
        <v>478400</v>
      </c>
    </row>
    <row r="30" spans="1:6" ht="153" customHeight="1">
      <c r="A30" s="25" t="s">
        <v>84</v>
      </c>
      <c r="B30" s="23" t="s">
        <v>130</v>
      </c>
      <c r="C30" s="14" t="s">
        <v>131</v>
      </c>
      <c r="D30" s="36">
        <v>-45900</v>
      </c>
      <c r="E30" s="14"/>
      <c r="F30" s="36">
        <f t="shared" si="0"/>
        <v>-45900</v>
      </c>
    </row>
    <row r="31" spans="1:6" ht="17.25" customHeight="1">
      <c r="A31" s="25" t="s">
        <v>47</v>
      </c>
      <c r="B31" s="23" t="s">
        <v>46</v>
      </c>
      <c r="C31" s="13" t="s">
        <v>7</v>
      </c>
      <c r="D31" s="36">
        <f>D32+D37+D34</f>
        <v>184200</v>
      </c>
      <c r="E31" s="36">
        <f>E32+E37+E34</f>
        <v>0</v>
      </c>
      <c r="F31" s="36">
        <f>F32+F37+F34</f>
        <v>184200</v>
      </c>
    </row>
    <row r="32" spans="1:6" ht="20.25" customHeight="1">
      <c r="A32" s="25" t="s">
        <v>49</v>
      </c>
      <c r="B32" s="23" t="s">
        <v>48</v>
      </c>
      <c r="C32" s="13" t="s">
        <v>8</v>
      </c>
      <c r="D32" s="36">
        <f>D33</f>
        <v>130000</v>
      </c>
      <c r="E32" s="36">
        <f>E33</f>
        <v>0</v>
      </c>
      <c r="F32" s="36">
        <f>F33</f>
        <v>130000</v>
      </c>
    </row>
    <row r="33" spans="1:6" ht="61.5" customHeight="1">
      <c r="A33" s="25" t="s">
        <v>51</v>
      </c>
      <c r="B33" s="23" t="s">
        <v>50</v>
      </c>
      <c r="C33" s="13" t="s">
        <v>25</v>
      </c>
      <c r="D33" s="36">
        <v>130000</v>
      </c>
      <c r="E33" s="13"/>
      <c r="F33" s="36">
        <f t="shared" si="0"/>
        <v>130000</v>
      </c>
    </row>
    <row r="34" spans="1:6" ht="19.5" customHeight="1">
      <c r="A34" s="25" t="s">
        <v>53</v>
      </c>
      <c r="B34" s="23" t="s">
        <v>97</v>
      </c>
      <c r="C34" s="13" t="s">
        <v>98</v>
      </c>
      <c r="D34" s="36">
        <f>D36+D35</f>
        <v>44000</v>
      </c>
      <c r="E34" s="36">
        <f>E36+E35</f>
        <v>0</v>
      </c>
      <c r="F34" s="36">
        <f>F36+F35</f>
        <v>44000</v>
      </c>
    </row>
    <row r="35" spans="1:6" ht="18" customHeight="1">
      <c r="A35" s="25" t="s">
        <v>55</v>
      </c>
      <c r="B35" s="23" t="s">
        <v>104</v>
      </c>
      <c r="C35" s="13" t="s">
        <v>106</v>
      </c>
      <c r="D35" s="36">
        <v>1000</v>
      </c>
      <c r="E35" s="13"/>
      <c r="F35" s="36">
        <f t="shared" si="0"/>
        <v>1000</v>
      </c>
    </row>
    <row r="36" spans="1:6" ht="19.5" customHeight="1">
      <c r="A36" s="25" t="s">
        <v>105</v>
      </c>
      <c r="B36" s="23" t="s">
        <v>99</v>
      </c>
      <c r="C36" s="13" t="s">
        <v>100</v>
      </c>
      <c r="D36" s="36">
        <v>43000</v>
      </c>
      <c r="E36" s="13"/>
      <c r="F36" s="36">
        <f t="shared" si="0"/>
        <v>43000</v>
      </c>
    </row>
    <row r="37" spans="1:6" ht="18" customHeight="1">
      <c r="A37" s="25" t="s">
        <v>101</v>
      </c>
      <c r="B37" s="23" t="s">
        <v>52</v>
      </c>
      <c r="C37" s="13" t="s">
        <v>9</v>
      </c>
      <c r="D37" s="36">
        <f>D38+D39</f>
        <v>10200</v>
      </c>
      <c r="E37" s="36">
        <f>E38+E39</f>
        <v>0</v>
      </c>
      <c r="F37" s="36">
        <f>F38+F39</f>
        <v>10200</v>
      </c>
    </row>
    <row r="38" spans="1:6" ht="46.5" customHeight="1">
      <c r="A38" s="25" t="s">
        <v>102</v>
      </c>
      <c r="B38" s="23" t="s">
        <v>54</v>
      </c>
      <c r="C38" s="13" t="s">
        <v>26</v>
      </c>
      <c r="D38" s="36">
        <v>2600</v>
      </c>
      <c r="E38" s="13"/>
      <c r="F38" s="36">
        <f t="shared" si="0"/>
        <v>2600</v>
      </c>
    </row>
    <row r="39" spans="1:6" ht="61.5" customHeight="1">
      <c r="A39" s="25" t="s">
        <v>103</v>
      </c>
      <c r="B39" s="23" t="s">
        <v>56</v>
      </c>
      <c r="C39" s="13" t="s">
        <v>27</v>
      </c>
      <c r="D39" s="36">
        <v>7600</v>
      </c>
      <c r="E39" s="13"/>
      <c r="F39" s="36">
        <f t="shared" si="0"/>
        <v>7600</v>
      </c>
    </row>
    <row r="40" spans="1:6" ht="17.25" customHeight="1">
      <c r="A40" s="25" t="s">
        <v>58</v>
      </c>
      <c r="B40" s="23" t="s">
        <v>57</v>
      </c>
      <c r="C40" s="13" t="s">
        <v>10</v>
      </c>
      <c r="D40" s="36">
        <f>D41</f>
        <v>58000</v>
      </c>
      <c r="E40" s="36">
        <f>E41</f>
        <v>0</v>
      </c>
      <c r="F40" s="36">
        <f>F41</f>
        <v>58000</v>
      </c>
    </row>
    <row r="41" spans="1:6" ht="62.25" customHeight="1">
      <c r="A41" s="25" t="s">
        <v>60</v>
      </c>
      <c r="B41" s="23" t="s">
        <v>59</v>
      </c>
      <c r="C41" s="13" t="s">
        <v>11</v>
      </c>
      <c r="D41" s="36">
        <f>D42</f>
        <v>58000</v>
      </c>
      <c r="E41" s="36">
        <f>E42</f>
        <v>0</v>
      </c>
      <c r="F41" s="36">
        <f>F42</f>
        <v>58000</v>
      </c>
    </row>
    <row r="42" spans="1:6" ht="108.75" customHeight="1">
      <c r="A42" s="25" t="s">
        <v>62</v>
      </c>
      <c r="B42" s="23" t="s">
        <v>61</v>
      </c>
      <c r="C42" s="13" t="s">
        <v>12</v>
      </c>
      <c r="D42" s="36">
        <v>58000</v>
      </c>
      <c r="E42" s="13"/>
      <c r="F42" s="36">
        <f t="shared" si="0"/>
        <v>58000</v>
      </c>
    </row>
    <row r="43" spans="1:6" ht="63">
      <c r="A43" s="25" t="s">
        <v>64</v>
      </c>
      <c r="B43" s="21" t="s">
        <v>63</v>
      </c>
      <c r="C43" s="13" t="s">
        <v>13</v>
      </c>
      <c r="D43" s="36">
        <f>D44+D46</f>
        <v>1200000</v>
      </c>
      <c r="E43" s="36">
        <f>E44+E46</f>
        <v>0</v>
      </c>
      <c r="F43" s="36">
        <f>F44+F46</f>
        <v>1200000</v>
      </c>
    </row>
    <row r="44" spans="1:6" ht="125.25" customHeight="1">
      <c r="A44" s="25" t="s">
        <v>65</v>
      </c>
      <c r="B44" s="21" t="s">
        <v>95</v>
      </c>
      <c r="C44" s="13" t="s">
        <v>28</v>
      </c>
      <c r="D44" s="36">
        <f>D45</f>
        <v>800000</v>
      </c>
      <c r="E44" s="36">
        <f>E45</f>
        <v>0</v>
      </c>
      <c r="F44" s="36">
        <f>F45</f>
        <v>800000</v>
      </c>
    </row>
    <row r="45" spans="1:6" ht="45.75" customHeight="1">
      <c r="A45" s="25" t="s">
        <v>66</v>
      </c>
      <c r="B45" s="23" t="s">
        <v>85</v>
      </c>
      <c r="C45" s="13" t="s">
        <v>29</v>
      </c>
      <c r="D45" s="36">
        <v>800000</v>
      </c>
      <c r="E45" s="13"/>
      <c r="F45" s="36">
        <f t="shared" si="0"/>
        <v>800000</v>
      </c>
    </row>
    <row r="46" spans="1:6" ht="107.25" customHeight="1">
      <c r="A46" s="25" t="s">
        <v>87</v>
      </c>
      <c r="B46" s="21" t="s">
        <v>67</v>
      </c>
      <c r="C46" s="13" t="s">
        <v>24</v>
      </c>
      <c r="D46" s="36">
        <f>D47</f>
        <v>400000</v>
      </c>
      <c r="E46" s="36">
        <f>E47</f>
        <v>0</v>
      </c>
      <c r="F46" s="36">
        <f>F47</f>
        <v>400000</v>
      </c>
    </row>
    <row r="47" spans="1:6" ht="109.5" customHeight="1">
      <c r="A47" s="25" t="s">
        <v>88</v>
      </c>
      <c r="B47" s="23" t="s">
        <v>86</v>
      </c>
      <c r="C47" s="13" t="s">
        <v>18</v>
      </c>
      <c r="D47" s="36">
        <v>400000</v>
      </c>
      <c r="E47" s="13"/>
      <c r="F47" s="36">
        <f t="shared" si="0"/>
        <v>400000</v>
      </c>
    </row>
    <row r="48" spans="1:6" ht="114" customHeight="1" hidden="1">
      <c r="A48" s="24"/>
      <c r="B48" s="21" t="s">
        <v>19</v>
      </c>
      <c r="C48" s="13" t="s">
        <v>18</v>
      </c>
      <c r="D48" s="36" t="e">
        <f>#REF!+#REF!</f>
        <v>#REF!</v>
      </c>
      <c r="E48" s="13"/>
      <c r="F48" s="36" t="e">
        <f t="shared" si="0"/>
        <v>#REF!</v>
      </c>
    </row>
    <row r="49" spans="1:6" ht="18" customHeight="1">
      <c r="A49" s="27" t="s">
        <v>68</v>
      </c>
      <c r="B49" s="22" t="s">
        <v>69</v>
      </c>
      <c r="C49" s="28" t="s">
        <v>70</v>
      </c>
      <c r="D49" s="37">
        <f>D50</f>
        <v>9300000</v>
      </c>
      <c r="E49" s="37">
        <f>E50</f>
        <v>2971219.07</v>
      </c>
      <c r="F49" s="37">
        <f>F50</f>
        <v>12271219.07</v>
      </c>
    </row>
    <row r="50" spans="1:6" ht="49.5" customHeight="1">
      <c r="A50" s="25" t="s">
        <v>71</v>
      </c>
      <c r="B50" s="23" t="s">
        <v>89</v>
      </c>
      <c r="C50" s="29" t="s">
        <v>14</v>
      </c>
      <c r="D50" s="36">
        <f>D51+D53+D57</f>
        <v>9300000</v>
      </c>
      <c r="E50" s="36">
        <f>E51+E53+E57</f>
        <v>2971219.07</v>
      </c>
      <c r="F50" s="36">
        <f>F51+F53+F57</f>
        <v>12271219.07</v>
      </c>
    </row>
    <row r="51" spans="1:6" ht="36.75" customHeight="1">
      <c r="A51" s="25" t="s">
        <v>72</v>
      </c>
      <c r="B51" s="23" t="s">
        <v>73</v>
      </c>
      <c r="C51" s="30" t="s">
        <v>90</v>
      </c>
      <c r="D51" s="36">
        <f>D52</f>
        <v>8714000</v>
      </c>
      <c r="E51" s="36">
        <f>E52</f>
        <v>0</v>
      </c>
      <c r="F51" s="36">
        <f>F52</f>
        <v>8714000</v>
      </c>
    </row>
    <row r="52" spans="1:6" ht="34.5" customHeight="1">
      <c r="A52" s="25" t="s">
        <v>74</v>
      </c>
      <c r="B52" s="23" t="s">
        <v>75</v>
      </c>
      <c r="C52" s="29" t="s">
        <v>91</v>
      </c>
      <c r="D52" s="36">
        <v>8714000</v>
      </c>
      <c r="E52" s="29"/>
      <c r="F52" s="36">
        <f t="shared" si="0"/>
        <v>8714000</v>
      </c>
    </row>
    <row r="53" spans="1:6" ht="31.5" customHeight="1">
      <c r="A53" s="25" t="s">
        <v>76</v>
      </c>
      <c r="B53" s="23" t="s">
        <v>107</v>
      </c>
      <c r="C53" s="30" t="s">
        <v>92</v>
      </c>
      <c r="D53" s="36">
        <f>D54+D55+D56</f>
        <v>467000</v>
      </c>
      <c r="E53" s="36">
        <f>E54+E55+E56</f>
        <v>6133</v>
      </c>
      <c r="F53" s="36">
        <f>F54+F55+F56</f>
        <v>473133</v>
      </c>
    </row>
    <row r="54" spans="1:6" ht="46.5" customHeight="1">
      <c r="A54" s="25" t="s">
        <v>77</v>
      </c>
      <c r="B54" s="31" t="s">
        <v>108</v>
      </c>
      <c r="C54" s="30" t="s">
        <v>109</v>
      </c>
      <c r="D54" s="36">
        <v>1400</v>
      </c>
      <c r="E54" s="36">
        <v>6133</v>
      </c>
      <c r="F54" s="36">
        <f t="shared" si="0"/>
        <v>7533</v>
      </c>
    </row>
    <row r="55" spans="1:6" ht="62.25" customHeight="1">
      <c r="A55" s="25" t="s">
        <v>79</v>
      </c>
      <c r="B55" s="31" t="s">
        <v>80</v>
      </c>
      <c r="C55" s="29" t="s">
        <v>94</v>
      </c>
      <c r="D55" s="36">
        <v>438000</v>
      </c>
      <c r="E55" s="29"/>
      <c r="F55" s="36">
        <f t="shared" si="0"/>
        <v>438000</v>
      </c>
    </row>
    <row r="56" spans="1:6" ht="48" customHeight="1">
      <c r="A56" s="25" t="s">
        <v>110</v>
      </c>
      <c r="B56" s="31" t="s">
        <v>78</v>
      </c>
      <c r="C56" s="30" t="s">
        <v>93</v>
      </c>
      <c r="D56" s="36">
        <f>22000+5600</f>
        <v>27600</v>
      </c>
      <c r="E56" s="36"/>
      <c r="F56" s="36">
        <f>22000+5600</f>
        <v>27600</v>
      </c>
    </row>
    <row r="57" spans="1:6" ht="19.5" customHeight="1">
      <c r="A57" s="25" t="s">
        <v>112</v>
      </c>
      <c r="B57" s="32" t="s">
        <v>113</v>
      </c>
      <c r="C57" s="33" t="s">
        <v>114</v>
      </c>
      <c r="D57" s="36">
        <f>D58</f>
        <v>119000</v>
      </c>
      <c r="E57" s="36">
        <f>E58</f>
        <v>2965086.07</v>
      </c>
      <c r="F57" s="36">
        <f>F58</f>
        <v>3084086.07</v>
      </c>
    </row>
    <row r="58" spans="1:6" ht="34.5" customHeight="1">
      <c r="A58" s="25" t="s">
        <v>115</v>
      </c>
      <c r="B58" s="34" t="s">
        <v>116</v>
      </c>
      <c r="C58" s="33" t="s">
        <v>117</v>
      </c>
      <c r="D58" s="36">
        <v>119000</v>
      </c>
      <c r="E58" s="36">
        <v>2965086.07</v>
      </c>
      <c r="F58" s="36">
        <f t="shared" si="0"/>
        <v>3084086.07</v>
      </c>
    </row>
    <row r="59" spans="1:6" ht="15.75" customHeight="1">
      <c r="A59" s="42" t="s">
        <v>111</v>
      </c>
      <c r="B59" s="43"/>
      <c r="C59" s="44"/>
      <c r="D59" s="37">
        <f>D49+D20</f>
        <v>24404200</v>
      </c>
      <c r="E59" s="37">
        <f>E49+E20</f>
        <v>2971219.07</v>
      </c>
      <c r="F59" s="37">
        <f>F49+F20</f>
        <v>27375419.07</v>
      </c>
    </row>
    <row r="60" spans="1:6" ht="36" customHeight="1">
      <c r="A60" s="45" t="s">
        <v>2</v>
      </c>
      <c r="B60" s="45"/>
      <c r="C60" s="45"/>
      <c r="D60" s="45"/>
      <c r="E60" s="45"/>
      <c r="F60" s="45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C9:F9"/>
    <mergeCell ref="C10:F10"/>
    <mergeCell ref="A59:C59"/>
    <mergeCell ref="A60:F60"/>
    <mergeCell ref="B17:B18"/>
    <mergeCell ref="C17:C18"/>
    <mergeCell ref="F17:F18"/>
    <mergeCell ref="D17:D18"/>
    <mergeCell ref="E17:E18"/>
    <mergeCell ref="C3:F3"/>
    <mergeCell ref="C5:F5"/>
    <mergeCell ref="C2:F2"/>
    <mergeCell ref="A17:A18"/>
    <mergeCell ref="B12:F12"/>
    <mergeCell ref="B13:F13"/>
    <mergeCell ref="C4:F4"/>
    <mergeCell ref="C7:F7"/>
    <mergeCell ref="C8:F8"/>
  </mergeCells>
  <printOptions/>
  <pageMargins left="1.1023622047244095" right="0.5905511811023623" top="0.984251968503937" bottom="0.3937007874015748" header="0.5905511811023623" footer="0.7086614173228347"/>
  <pageSetup fitToHeight="0" fitToWidth="1" horizontalDpi="600" verticalDpi="600" orientation="portrait" paperSize="9" scale="85" r:id="rId3"/>
  <headerFooter differentFirst="1" alignWithMargins="0">
    <oddHeader>&amp;C&amp;P</oddHeader>
  </headerFooter>
  <rowBreaks count="2" manualBreakCount="2">
    <brk id="28" max="5" man="1"/>
    <brk id="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2020-02-03T14:17:38Z</cp:lastPrinted>
  <dcterms:created xsi:type="dcterms:W3CDTF">2008-10-23T07:29:54Z</dcterms:created>
  <dcterms:modified xsi:type="dcterms:W3CDTF">2020-02-03T14:17:45Z</dcterms:modified>
  <cp:category/>
  <cp:version/>
  <cp:contentType/>
  <cp:contentStatus/>
</cp:coreProperties>
</file>